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090" windowHeight="8970" activeTab="0"/>
  </bookViews>
  <sheets>
    <sheet name="Phase-In Staffing" sheetId="1" r:id="rId1"/>
  </sheets>
  <definedNames>
    <definedName name="_xlnm.Print_Area" localSheetId="0">'Phase-In Staffing'!$A$1:$R$38</definedName>
    <definedName name="_xlnm.Print_Titles" localSheetId="0">'Phase-In Staffing'!$2:$4</definedName>
  </definedNames>
  <calcPr fullCalcOnLoad="1"/>
</workbook>
</file>

<file path=xl/sharedStrings.xml><?xml version="1.0" encoding="utf-8"?>
<sst xmlns="http://schemas.openxmlformats.org/spreadsheetml/2006/main" count="77" uniqueCount="66">
  <si>
    <t>Week</t>
  </si>
  <si>
    <t>Total Hours</t>
  </si>
  <si>
    <t>Total FTE</t>
  </si>
  <si>
    <t>Division and Position Title</t>
  </si>
  <si>
    <t>Director's Office</t>
  </si>
  <si>
    <t>Program Manager, GS-14</t>
  </si>
  <si>
    <t>Subtotal</t>
  </si>
  <si>
    <t>Administrative Specialist, GS-11</t>
  </si>
  <si>
    <t>Program Compliance and Monitoring Division</t>
  </si>
  <si>
    <t>Supervisory Program Specialist, GS-11</t>
  </si>
  <si>
    <t>Financial Processing Division</t>
  </si>
  <si>
    <t>Supervisory Financial Analyst, GS-13</t>
  </si>
  <si>
    <r>
      <t>Financial Analyst, GS-12</t>
    </r>
    <r>
      <rPr>
        <b/>
        <sz val="10"/>
        <rFont val="Arial"/>
        <family val="2"/>
      </rPr>
      <t xml:space="preserve"> </t>
    </r>
  </si>
  <si>
    <t>Financial Analyst, GS-11</t>
  </si>
  <si>
    <t>Total</t>
  </si>
  <si>
    <t>No. of MEO Staff</t>
  </si>
  <si>
    <t>Oct. 3-14</t>
  </si>
  <si>
    <t>Oct. 17-28</t>
  </si>
  <si>
    <t>Oct. 31-Nov. 11</t>
  </si>
  <si>
    <t>Nov. 14-25</t>
  </si>
  <si>
    <t>Nov. 28-Dec. 9</t>
  </si>
  <si>
    <t>Dec. 12-23</t>
  </si>
  <si>
    <t>Dec. 26 - Jan. 6</t>
  </si>
  <si>
    <t>Jan. 9-20</t>
  </si>
  <si>
    <t>Jan. 23 - Feb. 3</t>
  </si>
  <si>
    <t>Feb. 6-17</t>
  </si>
  <si>
    <t>March 6-17</t>
  </si>
  <si>
    <t>March 20-31</t>
  </si>
  <si>
    <t>01</t>
  </si>
  <si>
    <t>05</t>
  </si>
  <si>
    <r>
      <t>Prog. Specialist, GS-09</t>
    </r>
    <r>
      <rPr>
        <b/>
        <sz val="10"/>
        <rFont val="Arial"/>
        <family val="2"/>
      </rPr>
      <t xml:space="preserve"> </t>
    </r>
  </si>
  <si>
    <t>06</t>
  </si>
  <si>
    <r>
      <t>Prog. Specialist, GS-07</t>
    </r>
  </si>
  <si>
    <t>07</t>
  </si>
  <si>
    <t>08</t>
  </si>
  <si>
    <t>09</t>
  </si>
  <si>
    <t>10</t>
  </si>
  <si>
    <t>11</t>
  </si>
  <si>
    <t>Prog. Assistant, GS-07</t>
  </si>
  <si>
    <t>19</t>
  </si>
  <si>
    <t>16</t>
  </si>
  <si>
    <t>20</t>
  </si>
  <si>
    <t>22</t>
  </si>
  <si>
    <t>23</t>
  </si>
  <si>
    <t>27</t>
  </si>
  <si>
    <t>28</t>
  </si>
  <si>
    <t>29</t>
  </si>
  <si>
    <t>30</t>
  </si>
  <si>
    <t>31</t>
  </si>
  <si>
    <t>ACE ID No.</t>
  </si>
  <si>
    <t>Quality Control Analyst, GS-12/13</t>
  </si>
  <si>
    <t>Prog. Specialist, GS-07</t>
  </si>
  <si>
    <t xml:space="preserve">                                                            Phase-In Period                                                      180 Calendar Days                                                          </t>
  </si>
  <si>
    <t>02</t>
  </si>
  <si>
    <t>13</t>
  </si>
  <si>
    <t>14</t>
  </si>
  <si>
    <t>15</t>
  </si>
  <si>
    <t>18</t>
  </si>
  <si>
    <t>26</t>
  </si>
  <si>
    <t>Management Analyst (Info Systems), GS-12/13</t>
  </si>
  <si>
    <t>Prog. Assistant, GS-06</t>
  </si>
  <si>
    <t>Financial Analyst, GS-09</t>
  </si>
  <si>
    <t xml:space="preserve">Prog. Specialist, GS-09 </t>
  </si>
  <si>
    <t>33</t>
  </si>
  <si>
    <t>Supervisory Quality Control Analyst/Dep.  Pgm. Mgr. GS-13/14</t>
  </si>
  <si>
    <t>Feb. 20 - Mar.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</si>
</sst>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0.00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/>
    </xf>
    <xf numFmtId="14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0" borderId="0" xfId="0" applyFont="1" applyAlignment="1">
      <alignment horizontal="centerContinuous"/>
    </xf>
    <xf numFmtId="49" fontId="0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43" fontId="2" fillId="2" borderId="1" xfId="15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 wrapText="1"/>
    </xf>
    <xf numFmtId="0" fontId="0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75" zoomScaleNormal="75" zoomScaleSheetLayoutView="75" workbookViewId="0" topLeftCell="A1">
      <selection activeCell="H10" sqref="H10"/>
    </sheetView>
  </sheetViews>
  <sheetFormatPr defaultColWidth="9.140625" defaultRowHeight="12.75"/>
  <cols>
    <col min="1" max="1" width="5.8515625" style="0" customWidth="1"/>
    <col min="2" max="2" width="23.28125" style="0" customWidth="1"/>
    <col min="3" max="3" width="6.57421875" style="0" customWidth="1"/>
    <col min="4" max="12" width="7.140625" style="0" customWidth="1"/>
    <col min="13" max="13" width="7.00390625" style="0" customWidth="1"/>
    <col min="14" max="14" width="7.140625" style="0" customWidth="1"/>
    <col min="15" max="15" width="6.57421875" style="0" customWidth="1"/>
    <col min="16" max="16" width="6.7109375" style="0" customWidth="1"/>
    <col min="17" max="17" width="7.421875" style="0" customWidth="1"/>
    <col min="18" max="18" width="8.140625" style="0" customWidth="1"/>
  </cols>
  <sheetData>
    <row r="1" spans="2:18" ht="15.7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0"/>
    </row>
    <row r="2" spans="2:16" ht="16.5" customHeight="1">
      <c r="B2" s="1"/>
      <c r="C2" s="1"/>
      <c r="D2" s="21">
        <v>2005</v>
      </c>
      <c r="E2" s="22"/>
      <c r="F2" s="22"/>
      <c r="G2" s="22"/>
      <c r="H2" s="22"/>
      <c r="I2" s="23"/>
      <c r="J2" s="24"/>
      <c r="K2" s="22">
        <v>2006</v>
      </c>
      <c r="L2" s="22"/>
      <c r="M2" s="22"/>
      <c r="N2" s="22"/>
      <c r="O2" s="22"/>
      <c r="P2" s="23"/>
    </row>
    <row r="3" spans="1:18" ht="38.25">
      <c r="A3" s="16" t="s">
        <v>49</v>
      </c>
      <c r="B3" s="2" t="s">
        <v>52</v>
      </c>
      <c r="C3" s="2" t="s">
        <v>15</v>
      </c>
      <c r="D3" s="18" t="s">
        <v>16</v>
      </c>
      <c r="E3" s="19" t="s">
        <v>17</v>
      </c>
      <c r="F3" s="19" t="s">
        <v>18</v>
      </c>
      <c r="G3" s="19" t="s">
        <v>19</v>
      </c>
      <c r="H3" s="19" t="s">
        <v>20</v>
      </c>
      <c r="I3" s="19" t="s">
        <v>21</v>
      </c>
      <c r="J3" s="19" t="s">
        <v>22</v>
      </c>
      <c r="K3" s="19" t="s">
        <v>23</v>
      </c>
      <c r="L3" s="19" t="s">
        <v>24</v>
      </c>
      <c r="M3" s="19" t="s">
        <v>25</v>
      </c>
      <c r="N3" s="19" t="s">
        <v>65</v>
      </c>
      <c r="O3" s="19" t="s">
        <v>26</v>
      </c>
      <c r="P3" s="19" t="s">
        <v>27</v>
      </c>
      <c r="Q3" s="3"/>
      <c r="R3" s="3"/>
    </row>
    <row r="4" spans="1:18" ht="25.5">
      <c r="A4" s="9"/>
      <c r="B4" s="4" t="s">
        <v>0</v>
      </c>
      <c r="C4" s="4"/>
      <c r="D4" s="5">
        <v>2</v>
      </c>
      <c r="E4" s="5">
        <v>4</v>
      </c>
      <c r="F4" s="5">
        <v>6</v>
      </c>
      <c r="G4" s="5">
        <v>8</v>
      </c>
      <c r="H4" s="5">
        <v>10</v>
      </c>
      <c r="I4" s="5">
        <v>12</v>
      </c>
      <c r="J4" s="5">
        <v>14</v>
      </c>
      <c r="K4" s="6">
        <v>16</v>
      </c>
      <c r="L4" s="6">
        <v>18</v>
      </c>
      <c r="M4" s="5">
        <v>20</v>
      </c>
      <c r="N4" s="5">
        <v>22</v>
      </c>
      <c r="O4" s="5">
        <v>24</v>
      </c>
      <c r="P4" s="5">
        <v>26</v>
      </c>
      <c r="Q4" s="16" t="s">
        <v>1</v>
      </c>
      <c r="R4" s="16" t="s">
        <v>2</v>
      </c>
    </row>
    <row r="5" spans="1:18" ht="15">
      <c r="A5" s="29"/>
      <c r="B5" s="12" t="s">
        <v>3</v>
      </c>
      <c r="C5" s="12"/>
      <c r="D5" s="5"/>
      <c r="E5" s="5"/>
      <c r="F5" s="5"/>
      <c r="G5" s="5"/>
      <c r="H5" s="5"/>
      <c r="I5" s="5"/>
      <c r="J5" s="5"/>
      <c r="K5" s="6"/>
      <c r="L5" s="6"/>
      <c r="M5" s="5"/>
      <c r="N5" s="5"/>
      <c r="O5" s="5"/>
      <c r="P5" s="5"/>
      <c r="Q5" s="3"/>
      <c r="R5" s="3"/>
    </row>
    <row r="6" spans="1:18" ht="15">
      <c r="A6" s="30"/>
      <c r="B6" s="7" t="s">
        <v>4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">
      <c r="A7" s="32" t="s">
        <v>28</v>
      </c>
      <c r="B7" s="13" t="s">
        <v>5</v>
      </c>
      <c r="C7" s="13">
        <v>1</v>
      </c>
      <c r="D7" s="9">
        <v>40</v>
      </c>
      <c r="E7" s="9">
        <v>80</v>
      </c>
      <c r="F7" s="9">
        <v>80</v>
      </c>
      <c r="G7" s="9">
        <v>80</v>
      </c>
      <c r="H7" s="9">
        <v>80</v>
      </c>
      <c r="I7" s="9">
        <v>80</v>
      </c>
      <c r="J7" s="9">
        <v>80</v>
      </c>
      <c r="K7" s="9">
        <v>80</v>
      </c>
      <c r="L7" s="9">
        <v>80</v>
      </c>
      <c r="M7" s="9">
        <v>80</v>
      </c>
      <c r="N7" s="9">
        <v>80</v>
      </c>
      <c r="O7" s="9">
        <v>80</v>
      </c>
      <c r="P7" s="9">
        <v>80</v>
      </c>
      <c r="Q7" s="9">
        <f>SUM(D7:P7)</f>
        <v>1000</v>
      </c>
      <c r="R7" s="10">
        <f aca="true" t="shared" si="0" ref="R7:R12">Q7/1776</f>
        <v>0.5630630630630631</v>
      </c>
    </row>
    <row r="8" spans="1:18" ht="38.25">
      <c r="A8" s="32" t="s">
        <v>39</v>
      </c>
      <c r="B8" s="13" t="s">
        <v>64</v>
      </c>
      <c r="C8" s="13">
        <v>1</v>
      </c>
      <c r="D8" s="9"/>
      <c r="E8" s="9">
        <v>40</v>
      </c>
      <c r="F8" s="9">
        <v>80</v>
      </c>
      <c r="G8" s="9">
        <v>80</v>
      </c>
      <c r="H8" s="9">
        <v>80</v>
      </c>
      <c r="I8" s="9">
        <v>80</v>
      </c>
      <c r="J8" s="9">
        <v>80</v>
      </c>
      <c r="K8" s="9">
        <v>80</v>
      </c>
      <c r="L8" s="9">
        <v>80</v>
      </c>
      <c r="M8" s="9">
        <v>80</v>
      </c>
      <c r="N8" s="9">
        <v>80</v>
      </c>
      <c r="O8" s="9">
        <v>80</v>
      </c>
      <c r="P8" s="9">
        <v>80</v>
      </c>
      <c r="Q8" s="9">
        <f>SUM(D8:P8)</f>
        <v>920</v>
      </c>
      <c r="R8" s="10">
        <f t="shared" si="0"/>
        <v>0.5180180180180181</v>
      </c>
    </row>
    <row r="9" spans="1:18" ht="25.5">
      <c r="A9" s="32" t="s">
        <v>41</v>
      </c>
      <c r="B9" s="13" t="s">
        <v>50</v>
      </c>
      <c r="C9" s="13">
        <v>1</v>
      </c>
      <c r="D9" s="9"/>
      <c r="E9" s="9"/>
      <c r="F9" s="9"/>
      <c r="G9" s="9"/>
      <c r="H9" s="9"/>
      <c r="I9" s="9">
        <v>40</v>
      </c>
      <c r="J9" s="9">
        <v>80</v>
      </c>
      <c r="K9" s="9">
        <v>80</v>
      </c>
      <c r="L9" s="9">
        <v>80</v>
      </c>
      <c r="M9" s="9">
        <v>80</v>
      </c>
      <c r="N9" s="9">
        <v>80</v>
      </c>
      <c r="O9" s="9">
        <v>80</v>
      </c>
      <c r="P9" s="9">
        <v>80</v>
      </c>
      <c r="Q9" s="9">
        <f>SUM(D9:P9)</f>
        <v>600</v>
      </c>
      <c r="R9" s="10">
        <f t="shared" si="0"/>
        <v>0.33783783783783783</v>
      </c>
    </row>
    <row r="10" spans="1:18" ht="24.75" customHeight="1">
      <c r="A10" s="32" t="s">
        <v>43</v>
      </c>
      <c r="B10" s="13" t="s">
        <v>59</v>
      </c>
      <c r="C10" s="13">
        <v>1</v>
      </c>
      <c r="D10" s="9"/>
      <c r="E10" s="9"/>
      <c r="F10" s="9"/>
      <c r="G10" s="9"/>
      <c r="H10" s="9"/>
      <c r="I10" s="9"/>
      <c r="J10" s="9">
        <v>40</v>
      </c>
      <c r="K10" s="9">
        <v>80</v>
      </c>
      <c r="L10" s="9">
        <v>80</v>
      </c>
      <c r="M10" s="9">
        <v>80</v>
      </c>
      <c r="N10" s="9">
        <v>80</v>
      </c>
      <c r="O10" s="9">
        <v>80</v>
      </c>
      <c r="P10" s="9">
        <v>80</v>
      </c>
      <c r="Q10" s="9">
        <f>SUM(D10:P10)</f>
        <v>520</v>
      </c>
      <c r="R10" s="10">
        <f>Q10/1776</f>
        <v>0.2927927927927928</v>
      </c>
    </row>
    <row r="11" spans="1:18" ht="25.5">
      <c r="A11" s="32" t="s">
        <v>42</v>
      </c>
      <c r="B11" s="13" t="s">
        <v>7</v>
      </c>
      <c r="C11" s="13">
        <v>0.75</v>
      </c>
      <c r="D11" s="9"/>
      <c r="E11" s="9"/>
      <c r="F11" s="9"/>
      <c r="G11" s="9"/>
      <c r="H11" s="9">
        <v>40</v>
      </c>
      <c r="I11" s="9">
        <v>40</v>
      </c>
      <c r="J11" s="9">
        <v>40</v>
      </c>
      <c r="K11" s="9">
        <v>40</v>
      </c>
      <c r="L11" s="9">
        <v>40</v>
      </c>
      <c r="M11" s="9">
        <v>60</v>
      </c>
      <c r="N11" s="9">
        <v>60</v>
      </c>
      <c r="O11" s="9">
        <v>60</v>
      </c>
      <c r="P11" s="9">
        <v>60</v>
      </c>
      <c r="Q11" s="9">
        <f>SUM(D11:P11)</f>
        <v>440</v>
      </c>
      <c r="R11" s="10">
        <f t="shared" si="0"/>
        <v>0.24774774774774774</v>
      </c>
    </row>
    <row r="12" spans="1:18" ht="15">
      <c r="A12" s="32"/>
      <c r="B12" s="14" t="s">
        <v>6</v>
      </c>
      <c r="C12" s="3">
        <f aca="true" t="shared" si="1" ref="C12:Q12">SUM(C7:C11)</f>
        <v>4.75</v>
      </c>
      <c r="D12" s="3">
        <f t="shared" si="1"/>
        <v>40</v>
      </c>
      <c r="E12" s="3">
        <f t="shared" si="1"/>
        <v>120</v>
      </c>
      <c r="F12" s="3">
        <f t="shared" si="1"/>
        <v>160</v>
      </c>
      <c r="G12" s="3">
        <f t="shared" si="1"/>
        <v>160</v>
      </c>
      <c r="H12" s="3">
        <f t="shared" si="1"/>
        <v>200</v>
      </c>
      <c r="I12" s="3">
        <f t="shared" si="1"/>
        <v>240</v>
      </c>
      <c r="J12" s="3">
        <f t="shared" si="1"/>
        <v>320</v>
      </c>
      <c r="K12" s="3">
        <f t="shared" si="1"/>
        <v>360</v>
      </c>
      <c r="L12" s="3">
        <f t="shared" si="1"/>
        <v>360</v>
      </c>
      <c r="M12" s="3">
        <f t="shared" si="1"/>
        <v>380</v>
      </c>
      <c r="N12" s="3">
        <f t="shared" si="1"/>
        <v>380</v>
      </c>
      <c r="O12" s="3">
        <f t="shared" si="1"/>
        <v>380</v>
      </c>
      <c r="P12" s="3">
        <f t="shared" si="1"/>
        <v>380</v>
      </c>
      <c r="Q12" s="3">
        <f t="shared" si="1"/>
        <v>3480</v>
      </c>
      <c r="R12" s="11">
        <f t="shared" si="0"/>
        <v>1.9594594594594594</v>
      </c>
    </row>
    <row r="13" spans="1:18" ht="15">
      <c r="A13" s="32"/>
      <c r="B13" s="1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1"/>
    </row>
    <row r="14" spans="1:18" ht="15">
      <c r="A14" s="34"/>
      <c r="B14" s="28" t="s">
        <v>8</v>
      </c>
      <c r="C14" s="1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5.5">
      <c r="A15" s="32" t="s">
        <v>53</v>
      </c>
      <c r="B15" s="13" t="s">
        <v>9</v>
      </c>
      <c r="C15" s="13">
        <v>1</v>
      </c>
      <c r="D15" s="9"/>
      <c r="E15" s="9"/>
      <c r="F15" s="9">
        <v>40</v>
      </c>
      <c r="G15" s="9">
        <v>80</v>
      </c>
      <c r="H15" s="9">
        <v>80</v>
      </c>
      <c r="I15" s="9">
        <v>80</v>
      </c>
      <c r="J15" s="9">
        <v>80</v>
      </c>
      <c r="K15" s="9">
        <v>80</v>
      </c>
      <c r="L15" s="9">
        <v>80</v>
      </c>
      <c r="M15" s="9">
        <v>80</v>
      </c>
      <c r="N15" s="9">
        <v>80</v>
      </c>
      <c r="O15" s="9">
        <v>80</v>
      </c>
      <c r="P15" s="9">
        <v>80</v>
      </c>
      <c r="Q15" s="9">
        <f aca="true" t="shared" si="2" ref="Q15:Q29">SUM(D15:P15)</f>
        <v>840</v>
      </c>
      <c r="R15" s="10">
        <f aca="true" t="shared" si="3" ref="R15:R29">Q15/1776</f>
        <v>0.47297297297297297</v>
      </c>
    </row>
    <row r="16" spans="1:18" ht="15">
      <c r="A16" s="32" t="s">
        <v>29</v>
      </c>
      <c r="B16" s="13" t="s">
        <v>32</v>
      </c>
      <c r="C16" s="13">
        <v>1</v>
      </c>
      <c r="D16" s="9"/>
      <c r="E16" s="9"/>
      <c r="F16" s="9"/>
      <c r="G16" s="9"/>
      <c r="H16" s="9"/>
      <c r="I16" s="9"/>
      <c r="J16" s="9">
        <v>40</v>
      </c>
      <c r="K16" s="9">
        <v>80</v>
      </c>
      <c r="L16" s="9">
        <v>80</v>
      </c>
      <c r="M16" s="9">
        <v>80</v>
      </c>
      <c r="N16" s="9">
        <v>80</v>
      </c>
      <c r="O16" s="9">
        <v>80</v>
      </c>
      <c r="P16" s="9">
        <v>80</v>
      </c>
      <c r="Q16" s="9">
        <f t="shared" si="2"/>
        <v>520</v>
      </c>
      <c r="R16" s="10">
        <f t="shared" si="3"/>
        <v>0.2927927927927928</v>
      </c>
    </row>
    <row r="17" spans="1:18" ht="15">
      <c r="A17" s="32" t="s">
        <v>31</v>
      </c>
      <c r="B17" s="13" t="s">
        <v>32</v>
      </c>
      <c r="C17" s="13">
        <v>1</v>
      </c>
      <c r="D17" s="9"/>
      <c r="E17" s="9"/>
      <c r="F17" s="9"/>
      <c r="G17" s="9"/>
      <c r="H17" s="9"/>
      <c r="I17" s="9"/>
      <c r="J17" s="9">
        <v>40</v>
      </c>
      <c r="K17" s="9">
        <v>80</v>
      </c>
      <c r="L17" s="9">
        <v>80</v>
      </c>
      <c r="M17" s="9">
        <v>80</v>
      </c>
      <c r="N17" s="9">
        <v>80</v>
      </c>
      <c r="O17" s="9">
        <v>80</v>
      </c>
      <c r="P17" s="9">
        <v>80</v>
      </c>
      <c r="Q17" s="9">
        <f t="shared" si="2"/>
        <v>520</v>
      </c>
      <c r="R17" s="10">
        <f t="shared" si="3"/>
        <v>0.2927927927927928</v>
      </c>
    </row>
    <row r="18" spans="1:18" ht="15">
      <c r="A18" s="32" t="s">
        <v>33</v>
      </c>
      <c r="B18" s="13" t="s">
        <v>32</v>
      </c>
      <c r="C18" s="13">
        <v>2.5</v>
      </c>
      <c r="D18" s="9"/>
      <c r="E18" s="9"/>
      <c r="F18" s="9"/>
      <c r="G18" s="9"/>
      <c r="H18" s="9"/>
      <c r="I18" s="9"/>
      <c r="J18" s="9">
        <v>80</v>
      </c>
      <c r="K18" s="9">
        <v>120</v>
      </c>
      <c r="L18" s="9">
        <v>120</v>
      </c>
      <c r="M18" s="9">
        <v>160</v>
      </c>
      <c r="N18" s="9">
        <v>160</v>
      </c>
      <c r="O18" s="9">
        <v>200</v>
      </c>
      <c r="P18" s="9">
        <v>200</v>
      </c>
      <c r="Q18" s="9">
        <f t="shared" si="2"/>
        <v>1040</v>
      </c>
      <c r="R18" s="10">
        <f t="shared" si="3"/>
        <v>0.5855855855855856</v>
      </c>
    </row>
    <row r="19" spans="1:18" ht="15">
      <c r="A19" s="32" t="s">
        <v>34</v>
      </c>
      <c r="B19" s="13" t="s">
        <v>32</v>
      </c>
      <c r="C19" s="13">
        <v>1</v>
      </c>
      <c r="D19" s="9"/>
      <c r="E19" s="9"/>
      <c r="F19" s="9"/>
      <c r="G19" s="9"/>
      <c r="H19" s="9"/>
      <c r="I19" s="9"/>
      <c r="J19" s="9"/>
      <c r="K19" s="9"/>
      <c r="L19" s="9"/>
      <c r="M19" s="9">
        <v>40</v>
      </c>
      <c r="N19" s="9">
        <v>80</v>
      </c>
      <c r="O19" s="9">
        <v>80</v>
      </c>
      <c r="P19" s="9">
        <v>80</v>
      </c>
      <c r="Q19" s="9">
        <f>SUM(D19:P19)</f>
        <v>280</v>
      </c>
      <c r="R19" s="10">
        <f t="shared" si="3"/>
        <v>0.15765765765765766</v>
      </c>
    </row>
    <row r="20" spans="1:18" ht="15">
      <c r="A20" s="32" t="s">
        <v>35</v>
      </c>
      <c r="B20" s="13" t="s">
        <v>32</v>
      </c>
      <c r="C20" s="13">
        <v>1</v>
      </c>
      <c r="D20" s="9"/>
      <c r="E20" s="9"/>
      <c r="F20" s="9"/>
      <c r="G20" s="9"/>
      <c r="H20" s="9"/>
      <c r="I20" s="9"/>
      <c r="J20" s="9"/>
      <c r="K20" s="9">
        <v>40</v>
      </c>
      <c r="L20" s="9">
        <v>80</v>
      </c>
      <c r="M20" s="9">
        <v>80</v>
      </c>
      <c r="N20" s="9">
        <v>80</v>
      </c>
      <c r="O20" s="9">
        <v>80</v>
      </c>
      <c r="P20" s="9">
        <v>80</v>
      </c>
      <c r="Q20" s="9">
        <f t="shared" si="2"/>
        <v>440</v>
      </c>
      <c r="R20" s="10">
        <f t="shared" si="3"/>
        <v>0.24774774774774774</v>
      </c>
    </row>
    <row r="21" spans="1:18" ht="15">
      <c r="A21" s="32" t="s">
        <v>36</v>
      </c>
      <c r="B21" s="13" t="s">
        <v>32</v>
      </c>
      <c r="C21" s="13">
        <v>2</v>
      </c>
      <c r="D21" s="9"/>
      <c r="E21" s="9"/>
      <c r="F21" s="9"/>
      <c r="G21" s="9"/>
      <c r="H21" s="9"/>
      <c r="I21" s="9"/>
      <c r="J21" s="9">
        <v>80</v>
      </c>
      <c r="K21" s="9">
        <v>80</v>
      </c>
      <c r="L21" s="9">
        <v>80</v>
      </c>
      <c r="M21" s="9">
        <v>80</v>
      </c>
      <c r="N21" s="9">
        <v>160</v>
      </c>
      <c r="O21" s="9">
        <v>160</v>
      </c>
      <c r="P21" s="9">
        <v>160</v>
      </c>
      <c r="Q21" s="9">
        <f t="shared" si="2"/>
        <v>800</v>
      </c>
      <c r="R21" s="10">
        <f t="shared" si="3"/>
        <v>0.45045045045045046</v>
      </c>
    </row>
    <row r="22" spans="1:18" ht="15">
      <c r="A22" s="32" t="s">
        <v>37</v>
      </c>
      <c r="B22" s="13" t="s">
        <v>51</v>
      </c>
      <c r="C22" s="13">
        <v>1</v>
      </c>
      <c r="D22" s="9"/>
      <c r="E22" s="9"/>
      <c r="F22" s="9"/>
      <c r="G22" s="9"/>
      <c r="H22" s="9"/>
      <c r="I22" s="9"/>
      <c r="J22" s="9"/>
      <c r="K22" s="9"/>
      <c r="L22" s="9">
        <v>40</v>
      </c>
      <c r="M22" s="9">
        <v>40</v>
      </c>
      <c r="N22" s="9">
        <v>80</v>
      </c>
      <c r="O22" s="9">
        <v>80</v>
      </c>
      <c r="P22" s="9">
        <v>80</v>
      </c>
      <c r="Q22" s="9">
        <f t="shared" si="2"/>
        <v>320</v>
      </c>
      <c r="R22" s="10">
        <f t="shared" si="3"/>
        <v>0.18018018018018017</v>
      </c>
    </row>
    <row r="23" spans="1:18" ht="15">
      <c r="A23" s="32" t="s">
        <v>54</v>
      </c>
      <c r="B23" s="13" t="s">
        <v>51</v>
      </c>
      <c r="C23" s="13">
        <v>1</v>
      </c>
      <c r="D23" s="9"/>
      <c r="E23" s="9"/>
      <c r="F23" s="9"/>
      <c r="G23" s="9"/>
      <c r="H23" s="9"/>
      <c r="I23" s="9"/>
      <c r="J23" s="9"/>
      <c r="K23" s="9"/>
      <c r="L23" s="9">
        <v>40</v>
      </c>
      <c r="M23" s="9">
        <v>40</v>
      </c>
      <c r="N23" s="9">
        <v>80</v>
      </c>
      <c r="O23" s="9">
        <v>80</v>
      </c>
      <c r="P23" s="9">
        <v>80</v>
      </c>
      <c r="Q23" s="9">
        <f>SUM(D23:P23)</f>
        <v>320</v>
      </c>
      <c r="R23" s="10">
        <f t="shared" si="3"/>
        <v>0.18018018018018017</v>
      </c>
    </row>
    <row r="24" spans="1:18" ht="15">
      <c r="A24" s="32" t="s">
        <v>55</v>
      </c>
      <c r="B24" s="13" t="s">
        <v>51</v>
      </c>
      <c r="C24" s="13">
        <v>1</v>
      </c>
      <c r="D24" s="9"/>
      <c r="E24" s="9"/>
      <c r="F24" s="9"/>
      <c r="G24" s="9"/>
      <c r="H24" s="9"/>
      <c r="I24" s="9"/>
      <c r="J24" s="9"/>
      <c r="K24" s="9"/>
      <c r="L24" s="9">
        <v>40</v>
      </c>
      <c r="M24" s="9">
        <v>40</v>
      </c>
      <c r="N24" s="9">
        <v>80</v>
      </c>
      <c r="O24" s="9">
        <v>80</v>
      </c>
      <c r="P24" s="9">
        <v>80</v>
      </c>
      <c r="Q24" s="9">
        <f>SUM(D24:P24)</f>
        <v>320</v>
      </c>
      <c r="R24" s="10">
        <f t="shared" si="3"/>
        <v>0.18018018018018017</v>
      </c>
    </row>
    <row r="25" spans="1:18" ht="15">
      <c r="A25" s="32" t="s">
        <v>56</v>
      </c>
      <c r="B25" s="13" t="s">
        <v>62</v>
      </c>
      <c r="C25" s="13">
        <v>1</v>
      </c>
      <c r="D25" s="9"/>
      <c r="E25" s="9"/>
      <c r="F25" s="9"/>
      <c r="G25" s="9"/>
      <c r="H25" s="9"/>
      <c r="I25" s="9"/>
      <c r="J25" s="9"/>
      <c r="K25" s="9"/>
      <c r="L25" s="9">
        <v>40</v>
      </c>
      <c r="M25" s="9">
        <v>40</v>
      </c>
      <c r="N25" s="9">
        <v>80</v>
      </c>
      <c r="O25" s="9">
        <v>80</v>
      </c>
      <c r="P25" s="9">
        <v>80</v>
      </c>
      <c r="Q25" s="9">
        <f>SUM(D25:P25)</f>
        <v>320</v>
      </c>
      <c r="R25" s="10">
        <f t="shared" si="3"/>
        <v>0.18018018018018017</v>
      </c>
    </row>
    <row r="26" spans="1:18" ht="15">
      <c r="A26" s="32" t="s">
        <v>40</v>
      </c>
      <c r="B26" s="13" t="s">
        <v>62</v>
      </c>
      <c r="C26" s="13">
        <v>1</v>
      </c>
      <c r="D26" s="9"/>
      <c r="E26" s="9"/>
      <c r="F26" s="9"/>
      <c r="G26" s="9"/>
      <c r="H26" s="9"/>
      <c r="I26" s="9"/>
      <c r="J26" s="9"/>
      <c r="K26" s="9"/>
      <c r="L26" s="9">
        <v>40</v>
      </c>
      <c r="M26" s="9">
        <v>40</v>
      </c>
      <c r="N26" s="9">
        <v>80</v>
      </c>
      <c r="O26" s="9">
        <v>80</v>
      </c>
      <c r="P26" s="9">
        <v>80</v>
      </c>
      <c r="Q26" s="9">
        <f>SUM(D26:P26)</f>
        <v>320</v>
      </c>
      <c r="R26" s="10">
        <f t="shared" si="3"/>
        <v>0.18018018018018017</v>
      </c>
    </row>
    <row r="27" spans="1:18" ht="15">
      <c r="A27" s="32" t="s">
        <v>63</v>
      </c>
      <c r="B27" s="13" t="s">
        <v>30</v>
      </c>
      <c r="C27" s="13">
        <v>1</v>
      </c>
      <c r="D27" s="9"/>
      <c r="E27" s="9"/>
      <c r="F27" s="9"/>
      <c r="G27" s="9"/>
      <c r="H27" s="9"/>
      <c r="I27" s="9"/>
      <c r="J27" s="9"/>
      <c r="K27" s="9">
        <v>40</v>
      </c>
      <c r="L27" s="9">
        <v>80</v>
      </c>
      <c r="M27" s="9">
        <v>80</v>
      </c>
      <c r="N27" s="9">
        <v>80</v>
      </c>
      <c r="O27" s="9">
        <v>80</v>
      </c>
      <c r="P27" s="9">
        <v>80</v>
      </c>
      <c r="Q27" s="9">
        <f>SUM(D27:P27)</f>
        <v>440</v>
      </c>
      <c r="R27" s="10">
        <f t="shared" si="3"/>
        <v>0.24774774774774774</v>
      </c>
    </row>
    <row r="28" spans="1:18" ht="15">
      <c r="A28" s="32" t="s">
        <v>57</v>
      </c>
      <c r="B28" s="13" t="s">
        <v>60</v>
      </c>
      <c r="C28" s="13">
        <v>1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v>40</v>
      </c>
      <c r="O28" s="9">
        <v>80</v>
      </c>
      <c r="P28" s="9">
        <v>80</v>
      </c>
      <c r="Q28" s="9">
        <f t="shared" si="2"/>
        <v>200</v>
      </c>
      <c r="R28" s="10">
        <f t="shared" si="3"/>
        <v>0.11261261261261261</v>
      </c>
    </row>
    <row r="29" spans="1:18" ht="15">
      <c r="A29" s="33"/>
      <c r="B29" s="14" t="s">
        <v>6</v>
      </c>
      <c r="C29" s="3">
        <f aca="true" t="shared" si="4" ref="C29:P29">SUM(C15:C28)</f>
        <v>16.5</v>
      </c>
      <c r="D29" s="3">
        <f t="shared" si="4"/>
        <v>0</v>
      </c>
      <c r="E29" s="3">
        <f t="shared" si="4"/>
        <v>0</v>
      </c>
      <c r="F29" s="3">
        <f t="shared" si="4"/>
        <v>40</v>
      </c>
      <c r="G29" s="3">
        <f t="shared" si="4"/>
        <v>80</v>
      </c>
      <c r="H29" s="3">
        <f t="shared" si="4"/>
        <v>80</v>
      </c>
      <c r="I29" s="3">
        <f t="shared" si="4"/>
        <v>80</v>
      </c>
      <c r="J29" s="3">
        <f t="shared" si="4"/>
        <v>320</v>
      </c>
      <c r="K29" s="3">
        <f t="shared" si="4"/>
        <v>520</v>
      </c>
      <c r="L29" s="3">
        <f t="shared" si="4"/>
        <v>800</v>
      </c>
      <c r="M29" s="3">
        <f t="shared" si="4"/>
        <v>880</v>
      </c>
      <c r="N29" s="3">
        <f t="shared" si="4"/>
        <v>1240</v>
      </c>
      <c r="O29" s="3">
        <f t="shared" si="4"/>
        <v>1320</v>
      </c>
      <c r="P29" s="3">
        <f t="shared" si="4"/>
        <v>1320</v>
      </c>
      <c r="Q29" s="3">
        <f t="shared" si="2"/>
        <v>6680</v>
      </c>
      <c r="R29" s="11">
        <f t="shared" si="3"/>
        <v>3.7612612612612613</v>
      </c>
    </row>
    <row r="30" spans="1:18" ht="15">
      <c r="A30" s="34"/>
      <c r="B30" s="28" t="s">
        <v>10</v>
      </c>
      <c r="C30" s="15"/>
      <c r="D30" s="8"/>
      <c r="E30" s="8"/>
      <c r="F30" s="8"/>
      <c r="G30" s="8"/>
      <c r="H30" s="8"/>
      <c r="I30" s="8"/>
      <c r="J30" s="8"/>
      <c r="K30" s="8"/>
      <c r="L30" s="8"/>
      <c r="M30" s="8">
        <f>SUM(M15:M29)</f>
        <v>1760</v>
      </c>
      <c r="N30" s="8"/>
      <c r="O30" s="8"/>
      <c r="P30" s="8"/>
      <c r="Q30" s="8"/>
      <c r="R30" s="8"/>
    </row>
    <row r="31" spans="1:18" ht="25.5">
      <c r="A31" s="32" t="s">
        <v>58</v>
      </c>
      <c r="B31" s="13" t="s">
        <v>11</v>
      </c>
      <c r="C31" s="13">
        <v>1</v>
      </c>
      <c r="D31" s="9"/>
      <c r="E31" s="9">
        <v>40</v>
      </c>
      <c r="F31" s="9">
        <v>80</v>
      </c>
      <c r="G31" s="9">
        <v>80</v>
      </c>
      <c r="H31" s="9">
        <v>80</v>
      </c>
      <c r="I31" s="9">
        <v>80</v>
      </c>
      <c r="J31" s="9">
        <v>80</v>
      </c>
      <c r="K31" s="9">
        <v>80</v>
      </c>
      <c r="L31" s="9">
        <v>80</v>
      </c>
      <c r="M31" s="9">
        <v>80</v>
      </c>
      <c r="N31" s="9">
        <v>80</v>
      </c>
      <c r="O31" s="9">
        <v>80</v>
      </c>
      <c r="P31" s="9">
        <v>80</v>
      </c>
      <c r="Q31" s="9">
        <f>SUM(D31:P31)</f>
        <v>920</v>
      </c>
      <c r="R31" s="10">
        <f aca="true" t="shared" si="5" ref="R31:R37">Q31/1776</f>
        <v>0.5180180180180181</v>
      </c>
    </row>
    <row r="32" spans="1:18" ht="15">
      <c r="A32" s="32" t="s">
        <v>44</v>
      </c>
      <c r="B32" s="13" t="s">
        <v>12</v>
      </c>
      <c r="C32" s="13">
        <v>4</v>
      </c>
      <c r="D32" s="9"/>
      <c r="E32" s="9"/>
      <c r="F32" s="9"/>
      <c r="G32" s="9"/>
      <c r="H32" s="9"/>
      <c r="I32" s="9">
        <v>40</v>
      </c>
      <c r="J32" s="9">
        <v>120</v>
      </c>
      <c r="K32" s="9">
        <v>120</v>
      </c>
      <c r="L32" s="9">
        <v>240</v>
      </c>
      <c r="M32" s="9">
        <v>240</v>
      </c>
      <c r="N32" s="9">
        <v>240</v>
      </c>
      <c r="O32" s="9">
        <v>320</v>
      </c>
      <c r="P32" s="9">
        <v>320</v>
      </c>
      <c r="Q32" s="9">
        <f aca="true" t="shared" si="6" ref="Q32:Q37">SUM(D32:P32)</f>
        <v>1640</v>
      </c>
      <c r="R32" s="10">
        <f t="shared" si="5"/>
        <v>0.9234234234234234</v>
      </c>
    </row>
    <row r="33" spans="1:18" ht="15">
      <c r="A33" s="32" t="s">
        <v>45</v>
      </c>
      <c r="B33" s="13" t="s">
        <v>13</v>
      </c>
      <c r="C33" s="13">
        <v>2</v>
      </c>
      <c r="D33" s="9"/>
      <c r="E33" s="9"/>
      <c r="F33" s="9"/>
      <c r="G33" s="9"/>
      <c r="H33" s="9"/>
      <c r="I33" s="9"/>
      <c r="J33" s="9"/>
      <c r="K33" s="9"/>
      <c r="L33" s="9">
        <v>40</v>
      </c>
      <c r="M33" s="9">
        <v>120</v>
      </c>
      <c r="N33" s="9">
        <v>160</v>
      </c>
      <c r="O33" s="9">
        <v>160</v>
      </c>
      <c r="P33" s="9">
        <v>160</v>
      </c>
      <c r="Q33" s="9">
        <f t="shared" si="6"/>
        <v>640</v>
      </c>
      <c r="R33" s="10">
        <f t="shared" si="5"/>
        <v>0.36036036036036034</v>
      </c>
    </row>
    <row r="34" spans="1:18" ht="15">
      <c r="A34" s="32" t="s">
        <v>46</v>
      </c>
      <c r="B34" s="13" t="s">
        <v>61</v>
      </c>
      <c r="C34" s="13">
        <v>2</v>
      </c>
      <c r="D34" s="9"/>
      <c r="E34" s="9"/>
      <c r="F34" s="9"/>
      <c r="G34" s="9"/>
      <c r="H34" s="9"/>
      <c r="I34" s="9"/>
      <c r="J34" s="9"/>
      <c r="K34" s="9">
        <v>80</v>
      </c>
      <c r="L34" s="9">
        <v>120</v>
      </c>
      <c r="M34" s="9">
        <v>120</v>
      </c>
      <c r="N34" s="9">
        <v>160</v>
      </c>
      <c r="O34" s="9">
        <v>160</v>
      </c>
      <c r="P34" s="9">
        <v>160</v>
      </c>
      <c r="Q34" s="9">
        <f t="shared" si="6"/>
        <v>800</v>
      </c>
      <c r="R34" s="10">
        <f t="shared" si="5"/>
        <v>0.45045045045045046</v>
      </c>
    </row>
    <row r="35" spans="1:18" ht="15">
      <c r="A35" s="32" t="s">
        <v>47</v>
      </c>
      <c r="B35" s="13" t="s">
        <v>38</v>
      </c>
      <c r="C35" s="13">
        <v>3</v>
      </c>
      <c r="D35" s="9"/>
      <c r="E35" s="9"/>
      <c r="F35" s="9"/>
      <c r="G35" s="9"/>
      <c r="H35" s="9"/>
      <c r="I35" s="9"/>
      <c r="J35" s="9"/>
      <c r="K35" s="9"/>
      <c r="L35" s="9">
        <v>40</v>
      </c>
      <c r="M35" s="9">
        <v>80</v>
      </c>
      <c r="N35" s="9">
        <v>160</v>
      </c>
      <c r="O35" s="9">
        <v>240</v>
      </c>
      <c r="P35" s="9">
        <v>240</v>
      </c>
      <c r="Q35" s="9">
        <f t="shared" si="6"/>
        <v>760</v>
      </c>
      <c r="R35" s="10">
        <f t="shared" si="5"/>
        <v>0.42792792792792794</v>
      </c>
    </row>
    <row r="36" spans="1:18" ht="15">
      <c r="A36" s="32" t="s">
        <v>48</v>
      </c>
      <c r="B36" s="13" t="s">
        <v>60</v>
      </c>
      <c r="C36" s="13">
        <v>1</v>
      </c>
      <c r="D36" s="9"/>
      <c r="E36" s="9"/>
      <c r="F36" s="9"/>
      <c r="G36" s="9"/>
      <c r="H36" s="9"/>
      <c r="I36" s="9"/>
      <c r="J36" s="9"/>
      <c r="K36" s="9"/>
      <c r="L36" s="9"/>
      <c r="M36" s="9">
        <v>40</v>
      </c>
      <c r="N36" s="9">
        <v>40</v>
      </c>
      <c r="O36" s="9">
        <v>40</v>
      </c>
      <c r="P36" s="9">
        <v>80</v>
      </c>
      <c r="Q36" s="9">
        <f>SUM(D36:P36)</f>
        <v>200</v>
      </c>
      <c r="R36" s="10">
        <f t="shared" si="5"/>
        <v>0.11261261261261261</v>
      </c>
    </row>
    <row r="37" spans="1:18" ht="12.75">
      <c r="A37" s="26"/>
      <c r="B37" s="4" t="s">
        <v>6</v>
      </c>
      <c r="C37" s="3">
        <f aca="true" t="shared" si="7" ref="C37:P37">SUM(C31:C36)</f>
        <v>13</v>
      </c>
      <c r="D37" s="3">
        <f t="shared" si="7"/>
        <v>0</v>
      </c>
      <c r="E37" s="3">
        <f t="shared" si="7"/>
        <v>40</v>
      </c>
      <c r="F37" s="3">
        <f t="shared" si="7"/>
        <v>80</v>
      </c>
      <c r="G37" s="3">
        <f t="shared" si="7"/>
        <v>80</v>
      </c>
      <c r="H37" s="3">
        <f t="shared" si="7"/>
        <v>80</v>
      </c>
      <c r="I37" s="3">
        <f t="shared" si="7"/>
        <v>120</v>
      </c>
      <c r="J37" s="3">
        <f t="shared" si="7"/>
        <v>200</v>
      </c>
      <c r="K37" s="3">
        <f t="shared" si="7"/>
        <v>280</v>
      </c>
      <c r="L37" s="3">
        <f t="shared" si="7"/>
        <v>520</v>
      </c>
      <c r="M37" s="3">
        <f t="shared" si="7"/>
        <v>680</v>
      </c>
      <c r="N37" s="3">
        <f t="shared" si="7"/>
        <v>840</v>
      </c>
      <c r="O37" s="3">
        <f t="shared" si="7"/>
        <v>1000</v>
      </c>
      <c r="P37" s="3">
        <f t="shared" si="7"/>
        <v>1040</v>
      </c>
      <c r="Q37" s="3">
        <f t="shared" si="6"/>
        <v>4960</v>
      </c>
      <c r="R37" s="11">
        <f t="shared" si="5"/>
        <v>2.7927927927927927</v>
      </c>
    </row>
    <row r="38" spans="1:18" ht="12.75">
      <c r="A38" s="35"/>
      <c r="B38" s="7" t="s">
        <v>14</v>
      </c>
      <c r="C38" s="36">
        <f aca="true" t="shared" si="8" ref="C38:R38">C12+C29+C37</f>
        <v>34.25</v>
      </c>
      <c r="D38" s="17">
        <f t="shared" si="8"/>
        <v>40</v>
      </c>
      <c r="E38" s="17">
        <f t="shared" si="8"/>
        <v>160</v>
      </c>
      <c r="F38" s="17">
        <f t="shared" si="8"/>
        <v>280</v>
      </c>
      <c r="G38" s="17">
        <f t="shared" si="8"/>
        <v>320</v>
      </c>
      <c r="H38" s="17">
        <f t="shared" si="8"/>
        <v>360</v>
      </c>
      <c r="I38" s="17">
        <f t="shared" si="8"/>
        <v>440</v>
      </c>
      <c r="J38" s="17">
        <f t="shared" si="8"/>
        <v>840</v>
      </c>
      <c r="K38" s="17">
        <f t="shared" si="8"/>
        <v>1160</v>
      </c>
      <c r="L38" s="17">
        <f t="shared" si="8"/>
        <v>1680</v>
      </c>
      <c r="M38" s="17">
        <f t="shared" si="8"/>
        <v>1940</v>
      </c>
      <c r="N38" s="17">
        <f t="shared" si="8"/>
        <v>2460</v>
      </c>
      <c r="O38" s="17">
        <f t="shared" si="8"/>
        <v>2700</v>
      </c>
      <c r="P38" s="17">
        <f t="shared" si="8"/>
        <v>2740</v>
      </c>
      <c r="Q38" s="17">
        <f t="shared" si="8"/>
        <v>15120</v>
      </c>
      <c r="R38" s="31">
        <f t="shared" si="8"/>
        <v>8.513513513513512</v>
      </c>
    </row>
    <row r="39" ht="12.75">
      <c r="A39" s="27"/>
    </row>
    <row r="40" ht="12.75">
      <c r="A40" s="27"/>
    </row>
    <row r="41" ht="12.75">
      <c r="A41" s="27"/>
    </row>
    <row r="42" ht="12.75">
      <c r="A42" s="27"/>
    </row>
    <row r="43" ht="12.75">
      <c r="A43" s="27"/>
    </row>
    <row r="44" ht="12.75">
      <c r="A44" s="27"/>
    </row>
    <row r="45" ht="12.75">
      <c r="A45" s="27"/>
    </row>
    <row r="46" ht="12.75">
      <c r="A46" s="27"/>
    </row>
    <row r="47" ht="12.75">
      <c r="A47" s="27"/>
    </row>
    <row r="48" ht="12.75">
      <c r="A48" s="27"/>
    </row>
    <row r="49" ht="12.75">
      <c r="A49" s="27"/>
    </row>
  </sheetData>
  <printOptions horizontalCentered="1"/>
  <pageMargins left="0.5" right="0.5" top="1" bottom="0.75" header="0.25" footer="0.25"/>
  <pageSetup horizontalDpi="600" verticalDpi="600" orientation="landscape" scale="90" r:id="rId1"/>
  <headerFooter alignWithMargins="0">
    <oddHeader>&amp;C&amp;"Arial,Bold"&amp;11APPENDIX M
PHASE-IN OF PHOENIX MEO STAFF (OCTOBER 1, 2005 - MARCH 3, 2006) BY POSITION TYPE&amp;RRFP-R OPC 22640</oddHeader>
    <oddFooter>&amp;LHUD Multifamily Housing Agency Tender&amp;CAppendix M-&amp;P&amp;RTechnical Proposal</oddFooter>
  </headerFooter>
  <rowBreaks count="1" manualBreakCount="1">
    <brk id="2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Wartel</dc:creator>
  <cp:keywords/>
  <dc:description/>
  <cp:lastModifiedBy>Preferred User</cp:lastModifiedBy>
  <cp:lastPrinted>2005-10-07T17:21:00Z</cp:lastPrinted>
  <dcterms:created xsi:type="dcterms:W3CDTF">2005-04-14T13:42:23Z</dcterms:created>
  <dcterms:modified xsi:type="dcterms:W3CDTF">2006-06-29T17:40:42Z</dcterms:modified>
  <cp:category/>
  <cp:version/>
  <cp:contentType/>
  <cp:contentStatus/>
</cp:coreProperties>
</file>